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 2021\Reportes_CuentaPublica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0" windowWidth="25125" windowHeight="12435"/>
  </bookViews>
  <sheets>
    <sheet name="ESF_DET" sheetId="1" r:id="rId1"/>
  </sheets>
  <definedNames>
    <definedName name="_xlnm.Print_Area" localSheetId="0">ESF_DET!$B$2:$G$82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G47" i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<sst xmlns="http://schemas.openxmlformats.org/spreadsheetml/2006/main" count="128" uniqueCount="125">
  <si>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</si>
  <si>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</si>
  <si>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</si>
  <si>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</si>
  <si>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</si>
  <si>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</si>
  <si>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</si>
  <si>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</si>
  <si>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</si>
  <si>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</si>
  <si>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</si>
  <si>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</si>
  <si>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</si>
  <si>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</si>
  <si>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</si>
  <si>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</si>
  <si>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</si>
  <si>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</si>
  <si>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</si>
  <si>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</si>
  <si>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</si>
  <si>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</si>
  <si>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</si>
  <si>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</si>
  <si>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</si>
  <si>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</si>
  <si>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</si>
  <si>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</si>
  <si>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</si>
  <si>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</si>
  <si>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</si>
  <si>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</si>
  <si>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</si>
  <si>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</si>
  <si>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</si>
  <si>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</si>
  <si>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</si>
  <si>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</si>
  <si>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</si>
  <si>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</si>
  <si>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</si>
  <si>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</si>
  <si>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</si>
  <si>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</si>
  <si>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</si>
  <si>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</si>
  <si>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</si>
  <si>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</si>
  <si>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</si>
  <si>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</si>
  <si>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</si>
  <si>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</si>
  <si>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</si>
  <si>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</si>
  <si>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</si>
  <si>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</si>
  <si>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</si>
  <si>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</si>
  <si>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</si>
  <si>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</si>
  <si>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</si>
  <si>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</si>
  <si>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</si>
  <si>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</si>
  <si>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</si>
  <si>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</si>
  <si>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</si>
  <si>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</si>
  <si>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</si>
  <si>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</si>
  <si>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</si>
  <si>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</si>
  <si>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</si>
  <si>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</si>
  <si>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</si>
  <si>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</si>
  <si>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</si>
  <si>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</si>
  <si>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</si>
  <si>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</si>
  <si>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</si>
  <si>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</si>
  <si>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</si>
  <si>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</si>
  <si>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</si>
  <si>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</si>
  <si>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</si>
  <si>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</si>
  <si>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</si>
  <si>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</si>
  <si>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</si>
  <si>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</si>
  <si>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</si>
  <si>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</si>
  <si>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</si>
  <si>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</si>
  <si>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</si>
  <si>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</si>
  <si>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</si>
  <si>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</si>
  <si>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</si>
  <si>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</si>
  <si>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</si>
  <si>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</si>
  <si>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</si>
  <si>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</si>
  <si>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</si>
  <si>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</si>
  <si>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</si>
  <si>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</si>
  <si>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</si>
  <si>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</si>
  <si>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</si>
  <si>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</si>
  <si>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</si>
  <si>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</si>
  <si>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</si>
  <si>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</si>
  <si>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</si>
  <si>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</si>
  <si>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</si>
  <si>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</si>
  <si>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</si>
  <si>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Al 31 de diciembre de 2021 y al 31 de diciembre de 2020 (b)</t>
  </si>
  <si>
    <t>UNIVERSIDAD PEDAGOGICA NACIONAL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</si>
</sst>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zoomScale="90" zoomScaleNormal="90" workbookViewId="0">
      <selection activeCell="G73" sqref="G73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31" t="s">
        <v>124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123</v>
      </c>
      <c r="C4" s="38"/>
      <c r="D4" s="38"/>
      <c r="E4" s="38"/>
      <c r="F4" s="38"/>
      <c r="G4" s="39"/>
    </row>
    <row r="5" spans="2:8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9" x14ac:dyDescent="0.3">
      <c r="B9" s="10" t="s">
        <v>8</v>
      </c>
      <c r="C9" s="20">
        <f>SUM(C10:C16)</f>
        <v>43169971.640000001</v>
      </c>
      <c r="D9" s="20">
        <f>SUM(D10:D16)</f>
        <v>37517797</v>
      </c>
      <c r="E9" s="11" t="s">
        <v>9</v>
      </c>
      <c r="F9" s="20">
        <f>SUM(F10:F18)</f>
        <v>6660442.0599999996</v>
      </c>
      <c r="G9" s="20">
        <f>SUM(G10:G18)</f>
        <v>16449523.83</v>
      </c>
    </row>
    <row r="10" spans="2:8" x14ac:dyDescent="0.25">
      <c r="B10" s="12" t="s">
        <v>10</v>
      </c>
      <c r="C10" s="26">
        <v>15000</v>
      </c>
      <c r="D10" s="26">
        <v>15000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17454383.390000001</v>
      </c>
      <c r="D11" s="26">
        <v>3337855.59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25700588.25</v>
      </c>
      <c r="D13" s="26">
        <v>34164941.409999996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2.9" x14ac:dyDescent="0.3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2.9" x14ac:dyDescent="0.3">
      <c r="B17" s="10" t="s">
        <v>24</v>
      </c>
      <c r="C17" s="20">
        <f>SUM(C18:C24)</f>
        <v>137374.63</v>
      </c>
      <c r="D17" s="20">
        <f>SUM(D18:D24)</f>
        <v>576939.6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6660442.0599999996</v>
      </c>
      <c r="G18" s="26">
        <v>16449523.83</v>
      </c>
    </row>
    <row r="19" spans="2:7" ht="14.45" x14ac:dyDescent="0.3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137374.63</v>
      </c>
      <c r="D20" s="26">
        <v>576939.6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3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43307346.270000003</v>
      </c>
      <c r="D47" s="20">
        <f>SUM(D41,D38,D37,D31,D25,D17,D9)</f>
        <v>38094736.600000001</v>
      </c>
      <c r="E47" s="14" t="s">
        <v>83</v>
      </c>
      <c r="F47" s="20">
        <f>SUM(F42,F38,F31,F27,F26,F23,F19,F9)</f>
        <v>6660442.0599999996</v>
      </c>
      <c r="G47" s="20">
        <f>SUM(G42,G38,G31,G27,G26,G23,G19,G9)</f>
        <v>16449523.83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11418486</v>
      </c>
      <c r="D52" s="26">
        <v>11418486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22530977.489999998</v>
      </c>
      <c r="D53" s="26">
        <v>21747750.77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94362.880000000005</v>
      </c>
      <c r="D54" s="26">
        <v>22792.880000000001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-17554079.829999998</v>
      </c>
      <c r="D55" s="26">
        <v>-16960052.120000001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49598</v>
      </c>
      <c r="D56" s="26">
        <v>49598</v>
      </c>
      <c r="E56" s="14"/>
      <c r="F56" s="21"/>
      <c r="G56" s="21"/>
    </row>
    <row r="57" spans="2:7" ht="24" x14ac:dyDescent="0.25">
      <c r="B57" s="10" t="s">
        <v>99</v>
      </c>
      <c r="C57" s="26"/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6660442.0599999996</v>
      </c>
      <c r="G59" s="20">
        <f>SUM(G47,G57)</f>
        <v>16449523.83</v>
      </c>
    </row>
    <row r="60" spans="2:7" ht="24" x14ac:dyDescent="0.25">
      <c r="B60" s="4" t="s">
        <v>103</v>
      </c>
      <c r="C60" s="20">
        <f>SUM(C50:C58)</f>
        <v>16539344.539999999</v>
      </c>
      <c r="D60" s="20">
        <f>SUM(D50:D58)</f>
        <v>16278575.529999997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59846690.810000002</v>
      </c>
      <c r="D62" s="20">
        <f>SUM(D47,D60)</f>
        <v>54373312.129999995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10215333.640000001</v>
      </c>
      <c r="G63" s="20">
        <f>SUM(G64:G66)</f>
        <v>10215333.640000001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10215333.640000001</v>
      </c>
      <c r="G65" s="26">
        <v>10215333.640000001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42970915.109999999</v>
      </c>
      <c r="G68" s="20">
        <f>SUM(G69:G73)</f>
        <v>27708454.660000004</v>
      </c>
    </row>
    <row r="69" spans="2:7" x14ac:dyDescent="0.25">
      <c r="B69" s="15"/>
      <c r="C69" s="23"/>
      <c r="D69" s="23"/>
      <c r="E69" s="11" t="s">
        <v>111</v>
      </c>
      <c r="F69" s="26">
        <v>15262460.449999999</v>
      </c>
      <c r="G69" s="26">
        <v>5399264.96</v>
      </c>
    </row>
    <row r="70" spans="2:7" x14ac:dyDescent="0.25">
      <c r="B70" s="15"/>
      <c r="C70" s="23"/>
      <c r="D70" s="23"/>
      <c r="E70" s="11" t="s">
        <v>112</v>
      </c>
      <c r="F70" s="26">
        <v>55627.65</v>
      </c>
      <c r="G70" s="26">
        <v>-5343637.3099999996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27652827.010000002</v>
      </c>
      <c r="G72" s="26">
        <v>27652827.010000002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53186248.75</v>
      </c>
      <c r="G79" s="20">
        <f>SUM(G63,G68,G75)</f>
        <v>37923788.300000004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59846690.810000002</v>
      </c>
      <c r="G81" s="20">
        <f>SUM(G59,G79)</f>
        <v>54373312.130000003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DELL -14</cp:lastModifiedBy>
  <dcterms:created xsi:type="dcterms:W3CDTF">2020-01-08T19:54:23Z</dcterms:created>
  <dcterms:modified xsi:type="dcterms:W3CDTF">2022-02-08T15:31:11Z</dcterms:modified>
</cp:coreProperties>
</file>